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rojects.balder\privat\homework\Wohnung Leoben\Slotlift\"/>
    </mc:Choice>
  </mc:AlternateContent>
  <bookViews>
    <workbookView xWindow="0" yWindow="0" windowWidth="24000" windowHeight="9735"/>
  </bookViews>
  <sheets>
    <sheet name="Sheet1" sheetId="1" r:id="rId1"/>
    <sheet name="Preise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" l="1"/>
  <c r="J20" i="1"/>
  <c r="K17" i="1"/>
  <c r="K18" i="1"/>
  <c r="K19" i="1"/>
  <c r="K16" i="1"/>
  <c r="K13" i="1"/>
  <c r="K14" i="1"/>
  <c r="K15" i="1"/>
  <c r="K12" i="1"/>
  <c r="F19" i="1"/>
  <c r="H19" i="1" s="1"/>
  <c r="J19" i="1" s="1"/>
  <c r="F13" i="1"/>
  <c r="H13" i="1" s="1"/>
  <c r="F14" i="1"/>
  <c r="H14" i="1" s="1"/>
  <c r="F15" i="1"/>
  <c r="H15" i="1" s="1"/>
  <c r="F16" i="1"/>
  <c r="H16" i="1" s="1"/>
  <c r="F17" i="1"/>
  <c r="H17" i="1" s="1"/>
  <c r="J17" i="1" s="1"/>
  <c r="F18" i="1"/>
  <c r="H18" i="1" s="1"/>
  <c r="J18" i="1" s="1"/>
  <c r="F12" i="1"/>
  <c r="H12" i="1" s="1"/>
  <c r="J16" i="1" l="1"/>
  <c r="J2" i="1"/>
  <c r="J13" i="1"/>
  <c r="F5" i="1"/>
  <c r="H5" i="1" s="1"/>
  <c r="J5" i="1" s="1"/>
  <c r="F4" i="1"/>
  <c r="H4" i="1" s="1"/>
  <c r="J4" i="1" s="1"/>
  <c r="J12" i="1"/>
  <c r="F3" i="1"/>
  <c r="H3" i="1" s="1"/>
  <c r="J3" i="1" s="1"/>
  <c r="J15" i="1" l="1"/>
  <c r="J14" i="1"/>
</calcChain>
</file>

<file path=xl/sharedStrings.xml><?xml version="1.0" encoding="utf-8"?>
<sst xmlns="http://schemas.openxmlformats.org/spreadsheetml/2006/main" count="34" uniqueCount="21">
  <si>
    <t>kg/m3</t>
  </si>
  <si>
    <t>b</t>
  </si>
  <si>
    <t>m3</t>
  </si>
  <si>
    <t>Spots</t>
  </si>
  <si>
    <t>l</t>
  </si>
  <si>
    <t>d</t>
  </si>
  <si>
    <t>Pappel</t>
  </si>
  <si>
    <t>Birke</t>
  </si>
  <si>
    <t>Rahmen</t>
  </si>
  <si>
    <t>Spielflaeche</t>
  </si>
  <si>
    <t>Zuschnitt</t>
  </si>
  <si>
    <t>Platte</t>
  </si>
  <si>
    <t>Buche</t>
  </si>
  <si>
    <t>CW-Profil</t>
  </si>
  <si>
    <t>Spot</t>
  </si>
  <si>
    <t>Schienen</t>
  </si>
  <si>
    <t>Code</t>
  </si>
  <si>
    <t>Stueck</t>
  </si>
  <si>
    <t>m2</t>
  </si>
  <si>
    <t>Gewicht</t>
  </si>
  <si>
    <t>Preis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</si>
</sst>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2" fontId="0" fillId="0" borderId="0" xfId="0" applyNumberFormat="1"/>
    <xf numFmtId="2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0"/>
  <sheetViews>
    <sheetView tabSelected="1" zoomScale="130" zoomScaleNormal="130" workbookViewId="0">
      <selection activeCell="K12" sqref="K12:K20"/>
    </sheetView>
  </sheetViews>
  <sheetFormatPr defaultRowHeight="15" x14ac:dyDescent="0.25"/>
  <cols>
    <col min="1" max="1" width="33.28515625" customWidth="1"/>
    <col min="2" max="2" width="17.42578125" customWidth="1"/>
    <col min="3" max="3" width="9.140625" style="1"/>
    <col min="4" max="5" width="9.140625" style="2"/>
    <col min="6" max="6" width="10.42578125" style="4" bestFit="1" customWidth="1"/>
    <col min="7" max="7" width="9.140625" style="2"/>
    <col min="8" max="8" width="14.140625" style="4" customWidth="1"/>
    <col min="9" max="9" width="9.140625" style="4"/>
    <col min="10" max="10" width="19.42578125" style="3" customWidth="1"/>
  </cols>
  <sheetData>
    <row r="2" spans="1:11" x14ac:dyDescent="0.25">
      <c r="C2" s="1">
        <v>1</v>
      </c>
      <c r="D2" s="2">
        <v>1000</v>
      </c>
      <c r="E2" s="2">
        <v>1000</v>
      </c>
      <c r="F2" s="4">
        <v>1</v>
      </c>
      <c r="G2" s="2">
        <v>1</v>
      </c>
      <c r="H2" s="4">
        <v>1</v>
      </c>
      <c r="I2" s="4">
        <v>1</v>
      </c>
      <c r="J2" s="3">
        <f>I2/H2</f>
        <v>1</v>
      </c>
    </row>
    <row r="3" spans="1:11" x14ac:dyDescent="0.25">
      <c r="C3" s="1">
        <v>6</v>
      </c>
      <c r="D3" s="2">
        <v>300</v>
      </c>
      <c r="E3" s="2">
        <v>100</v>
      </c>
      <c r="F3" s="4">
        <f>D3*E3/1000000</f>
        <v>0.03</v>
      </c>
      <c r="G3" s="2">
        <v>24</v>
      </c>
      <c r="H3" s="4">
        <f>C3*F3*G3/1000</f>
        <v>4.3200000000000001E-3</v>
      </c>
      <c r="I3" s="4">
        <v>2.8239999999999998</v>
      </c>
      <c r="J3" s="3">
        <f>I3/H3</f>
        <v>653.7037037037037</v>
      </c>
    </row>
    <row r="4" spans="1:11" x14ac:dyDescent="0.25">
      <c r="C4" s="1">
        <v>2</v>
      </c>
      <c r="D4" s="2">
        <v>1220</v>
      </c>
      <c r="E4" s="2">
        <v>70</v>
      </c>
      <c r="F4" s="4">
        <f t="shared" ref="F4:F5" si="0">D4*E4/1000000</f>
        <v>8.5400000000000004E-2</v>
      </c>
      <c r="G4" s="2">
        <v>24</v>
      </c>
      <c r="H4" s="4">
        <f t="shared" ref="H4:H5" si="1">C4*F4*G4/1000</f>
        <v>4.0991999999999999E-3</v>
      </c>
      <c r="I4" s="4">
        <v>2.6509999999999998</v>
      </c>
      <c r="J4" s="3">
        <f>I4/H4</f>
        <v>646.71155347384854</v>
      </c>
    </row>
    <row r="5" spans="1:11" x14ac:dyDescent="0.25">
      <c r="C5" s="1">
        <v>1</v>
      </c>
      <c r="D5" s="2">
        <v>2050</v>
      </c>
      <c r="E5" s="2">
        <v>100</v>
      </c>
      <c r="F5" s="4">
        <f t="shared" si="0"/>
        <v>0.20499999999999999</v>
      </c>
      <c r="G5" s="2">
        <v>24</v>
      </c>
      <c r="H5" s="4">
        <f t="shared" si="1"/>
        <v>4.9199999999999999E-3</v>
      </c>
      <c r="I5" s="4">
        <v>3.23</v>
      </c>
      <c r="J5" s="3">
        <f>I5/H5</f>
        <v>656.5040650406504</v>
      </c>
    </row>
    <row r="11" spans="1:11" x14ac:dyDescent="0.25">
      <c r="B11" t="s">
        <v>16</v>
      </c>
      <c r="C11" s="1" t="s">
        <v>17</v>
      </c>
      <c r="D11" s="2" t="s">
        <v>4</v>
      </c>
      <c r="E11" s="2" t="s">
        <v>1</v>
      </c>
      <c r="F11" s="4" t="s">
        <v>18</v>
      </c>
      <c r="G11" s="2" t="s">
        <v>5</v>
      </c>
      <c r="H11" s="4" t="s">
        <v>2</v>
      </c>
      <c r="J11" s="3" t="s">
        <v>19</v>
      </c>
      <c r="K11" s="4" t="s">
        <v>20</v>
      </c>
    </row>
    <row r="12" spans="1:11" x14ac:dyDescent="0.25">
      <c r="A12" t="s">
        <v>8</v>
      </c>
      <c r="B12" t="s">
        <v>7</v>
      </c>
      <c r="C12" s="1">
        <v>2</v>
      </c>
      <c r="D12" s="2">
        <v>3.5</v>
      </c>
      <c r="E12" s="2">
        <v>0.2</v>
      </c>
      <c r="F12" s="4">
        <f>D12*E12</f>
        <v>0.70000000000000007</v>
      </c>
      <c r="G12" s="2">
        <v>1.2E-2</v>
      </c>
      <c r="H12" s="4">
        <f>C12*F12*G12</f>
        <v>1.6800000000000002E-2</v>
      </c>
      <c r="J12" s="3">
        <f>VLOOKUP(B12,Preise!$A$1:$E$7,5,FALSE)*H12</f>
        <v>10.920000000000002</v>
      </c>
      <c r="K12" s="3">
        <f>VLOOKUP(B12,Preise!$A$1:$E$7,4,FALSE)*F12</f>
        <v>21.14</v>
      </c>
    </row>
    <row r="13" spans="1:11" x14ac:dyDescent="0.25">
      <c r="A13" t="s">
        <v>8</v>
      </c>
      <c r="B13" t="s">
        <v>7</v>
      </c>
      <c r="C13" s="1">
        <v>2</v>
      </c>
      <c r="D13" s="2">
        <v>2.5</v>
      </c>
      <c r="E13" s="2">
        <v>0.2</v>
      </c>
      <c r="F13" s="4">
        <f t="shared" ref="F13:F18" si="2">D13*E13</f>
        <v>0.5</v>
      </c>
      <c r="G13" s="2">
        <v>1.2E-2</v>
      </c>
      <c r="H13" s="4">
        <f t="shared" ref="H13:H18" si="3">C13*F13*G13</f>
        <v>1.2E-2</v>
      </c>
      <c r="J13" s="3">
        <f>VLOOKUP(B13,Preise!$A$1:$E$7,5,FALSE)*H13</f>
        <v>7.8</v>
      </c>
      <c r="K13" s="3">
        <f>VLOOKUP(B13,Preise!$A$1:$E$7,4,FALSE)*F13</f>
        <v>15.1</v>
      </c>
    </row>
    <row r="14" spans="1:11" x14ac:dyDescent="0.25">
      <c r="A14" t="s">
        <v>9</v>
      </c>
      <c r="B14" t="s">
        <v>6</v>
      </c>
      <c r="C14" s="1">
        <v>1</v>
      </c>
      <c r="D14" s="2">
        <v>3.5</v>
      </c>
      <c r="E14" s="2">
        <v>2.5</v>
      </c>
      <c r="F14" s="4">
        <f t="shared" si="2"/>
        <v>8.75</v>
      </c>
      <c r="G14" s="2">
        <v>3.0000000000000001E-3</v>
      </c>
      <c r="H14" s="4">
        <f t="shared" si="3"/>
        <v>2.6249999999999999E-2</v>
      </c>
      <c r="J14" s="3">
        <f>VLOOKUP(B14,Preise!$A$1:$E$7,5,FALSE)*H14</f>
        <v>11.549999999999999</v>
      </c>
      <c r="K14" s="3">
        <f>VLOOKUP(B14,Preise!$A$1:$E$7,4,FALSE)*F14</f>
        <v>115.5</v>
      </c>
    </row>
    <row r="15" spans="1:11" x14ac:dyDescent="0.25">
      <c r="A15" t="s">
        <v>9</v>
      </c>
      <c r="B15" t="s">
        <v>6</v>
      </c>
      <c r="C15" s="1">
        <v>1</v>
      </c>
      <c r="D15" s="2">
        <v>3.5</v>
      </c>
      <c r="E15" s="2">
        <v>2.5</v>
      </c>
      <c r="F15" s="4">
        <f t="shared" si="2"/>
        <v>8.75</v>
      </c>
      <c r="G15" s="2">
        <v>3.0000000000000001E-3</v>
      </c>
      <c r="H15" s="4">
        <f t="shared" si="3"/>
        <v>2.6249999999999999E-2</v>
      </c>
      <c r="J15" s="3">
        <f>VLOOKUP(B15,Preise!$A$1:$E$7,5,FALSE)*H15</f>
        <v>11.549999999999999</v>
      </c>
      <c r="K15" s="3">
        <f>VLOOKUP(B15,Preise!$A$1:$E$7,4,FALSE)*F15</f>
        <v>115.5</v>
      </c>
    </row>
    <row r="16" spans="1:11" x14ac:dyDescent="0.25">
      <c r="A16" t="s">
        <v>8</v>
      </c>
      <c r="B16" t="s">
        <v>13</v>
      </c>
      <c r="C16" s="1">
        <v>3</v>
      </c>
      <c r="D16" s="2">
        <v>3.5</v>
      </c>
      <c r="E16" s="2">
        <v>1</v>
      </c>
      <c r="F16" s="4">
        <f t="shared" si="2"/>
        <v>3.5</v>
      </c>
      <c r="G16" s="2">
        <v>1</v>
      </c>
      <c r="H16" s="4">
        <f t="shared" si="3"/>
        <v>10.5</v>
      </c>
      <c r="J16" s="3">
        <f>VLOOKUP(B16,Preise!$A$1:$E$7,5,FALSE)*H16</f>
        <v>8.4</v>
      </c>
      <c r="K16" s="3">
        <f>VLOOKUP(B16,Preise!$A$1:$E$7,4,FALSE)*H16</f>
        <v>21</v>
      </c>
    </row>
    <row r="17" spans="1:11" x14ac:dyDescent="0.25">
      <c r="A17" t="s">
        <v>8</v>
      </c>
      <c r="B17" t="s">
        <v>13</v>
      </c>
      <c r="C17" s="1">
        <v>7</v>
      </c>
      <c r="D17" s="2">
        <v>2.5</v>
      </c>
      <c r="E17" s="2">
        <v>1</v>
      </c>
      <c r="F17" s="4">
        <f t="shared" si="2"/>
        <v>2.5</v>
      </c>
      <c r="G17" s="2">
        <v>1</v>
      </c>
      <c r="H17" s="4">
        <f t="shared" si="3"/>
        <v>17.5</v>
      </c>
      <c r="J17" s="3">
        <f>VLOOKUP(B17,Preise!$A$1:$E$7,5,FALSE)*H17</f>
        <v>14</v>
      </c>
      <c r="K17" s="3">
        <f>VLOOKUP(B17,Preise!$A$1:$E$7,4,FALSE)*H17</f>
        <v>35</v>
      </c>
    </row>
    <row r="18" spans="1:11" x14ac:dyDescent="0.25">
      <c r="A18" t="s">
        <v>3</v>
      </c>
      <c r="B18" t="s">
        <v>14</v>
      </c>
      <c r="C18" s="1">
        <v>6</v>
      </c>
      <c r="D18" s="2">
        <v>1</v>
      </c>
      <c r="E18" s="2">
        <v>1</v>
      </c>
      <c r="F18" s="4">
        <f t="shared" si="2"/>
        <v>1</v>
      </c>
      <c r="G18" s="2">
        <v>1</v>
      </c>
      <c r="H18" s="4">
        <f t="shared" si="3"/>
        <v>6</v>
      </c>
      <c r="J18" s="3">
        <f>VLOOKUP(B18,Preise!$A$1:$E$10,5,FALSE)*H18</f>
        <v>1.7999999999999998</v>
      </c>
      <c r="K18" s="3">
        <f>VLOOKUP(B18,Preise!$A$1:$E$7,4,FALSE)*H18</f>
        <v>18</v>
      </c>
    </row>
    <row r="19" spans="1:11" x14ac:dyDescent="0.25">
      <c r="A19" t="s">
        <v>15</v>
      </c>
      <c r="B19" t="s">
        <v>15</v>
      </c>
      <c r="C19" s="1">
        <v>25</v>
      </c>
      <c r="D19" s="2">
        <v>1</v>
      </c>
      <c r="E19" s="2">
        <v>1</v>
      </c>
      <c r="F19" s="4">
        <f t="shared" ref="F19" si="4">D19*E19</f>
        <v>1</v>
      </c>
      <c r="G19" s="2">
        <v>1</v>
      </c>
      <c r="H19" s="4">
        <f t="shared" ref="H19" si="5">C19*F19*G19</f>
        <v>25</v>
      </c>
      <c r="J19" s="3">
        <f>VLOOKUP(B19,Preise!$A$1:$E$10,5,FALSE)*H19</f>
        <v>17.5</v>
      </c>
      <c r="K19" s="3">
        <f>VLOOKUP(B19,Preise!$A$1:$E$7,4,FALSE)*H19</f>
        <v>0</v>
      </c>
    </row>
    <row r="20" spans="1:11" x14ac:dyDescent="0.25">
      <c r="J20" s="3">
        <f>SUM(J12:J19)</f>
        <v>83.52</v>
      </c>
      <c r="K20" s="3">
        <f>SUM(K12:K19)</f>
        <v>341.24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D6" sqref="D6"/>
    </sheetView>
  </sheetViews>
  <sheetFormatPr defaultRowHeight="15" x14ac:dyDescent="0.25"/>
  <cols>
    <col min="1" max="1" width="18.5703125" customWidth="1"/>
  </cols>
  <sheetData>
    <row r="1" spans="1:5" x14ac:dyDescent="0.25">
      <c r="C1" t="s">
        <v>11</v>
      </c>
      <c r="D1" t="s">
        <v>10</v>
      </c>
      <c r="E1" t="s">
        <v>0</v>
      </c>
    </row>
    <row r="2" spans="1:5" x14ac:dyDescent="0.25">
      <c r="A2" t="s">
        <v>6</v>
      </c>
      <c r="B2">
        <v>3</v>
      </c>
      <c r="C2">
        <v>8.76</v>
      </c>
      <c r="D2">
        <v>13.2</v>
      </c>
      <c r="E2">
        <v>440</v>
      </c>
    </row>
    <row r="3" spans="1:5" x14ac:dyDescent="0.25">
      <c r="A3" t="s">
        <v>12</v>
      </c>
      <c r="B3">
        <v>3</v>
      </c>
      <c r="C3">
        <v>10.8</v>
      </c>
      <c r="D3">
        <v>17.04</v>
      </c>
      <c r="E3">
        <v>770</v>
      </c>
    </row>
    <row r="4" spans="1:5" x14ac:dyDescent="0.25">
      <c r="A4" t="s">
        <v>7</v>
      </c>
      <c r="B4">
        <v>12</v>
      </c>
      <c r="C4">
        <v>23.8</v>
      </c>
      <c r="D4">
        <v>30.2</v>
      </c>
      <c r="E4">
        <v>650</v>
      </c>
    </row>
    <row r="5" spans="1:5" x14ac:dyDescent="0.25">
      <c r="A5" t="s">
        <v>13</v>
      </c>
      <c r="B5">
        <v>75</v>
      </c>
      <c r="D5">
        <v>2</v>
      </c>
      <c r="E5">
        <v>0.8</v>
      </c>
    </row>
    <row r="6" spans="1:5" x14ac:dyDescent="0.25">
      <c r="A6" t="s">
        <v>14</v>
      </c>
      <c r="D6">
        <v>3</v>
      </c>
      <c r="E6">
        <v>0.3</v>
      </c>
    </row>
    <row r="7" spans="1:5" x14ac:dyDescent="0.25">
      <c r="A7" t="s">
        <v>15</v>
      </c>
      <c r="E7">
        <v>0.7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Preise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</dc:creator>
  <cp:lastModifiedBy>Reinhard</cp:lastModifiedBy>
  <dcterms:created xsi:type="dcterms:W3CDTF">2019-02-18T22:51:43Z</dcterms:created>
  <dcterms:modified xsi:type="dcterms:W3CDTF">2019-02-20T00:43:51Z</dcterms:modified>
</cp:coreProperties>
</file>